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Sheet1!$A$1:$K$96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<sst xmlns="http://schemas.openxmlformats.org/spreadsheetml/2006/main" count="216" uniqueCount="146">
  <si>
    <t>长沙市望城救助站党建文化建设及站内维护维修施工改造项目</t>
  </si>
  <si>
    <t>一部分：楼层党建文化建设</t>
  </si>
  <si>
    <t>序号</t>
  </si>
  <si>
    <t>项目名称</t>
  </si>
  <si>
    <t>项目</t>
  </si>
  <si>
    <t>材质工艺</t>
  </si>
  <si>
    <t>尺寸（米）</t>
  </si>
  <si>
    <t>总面积（m²）</t>
  </si>
  <si>
    <t>数量</t>
  </si>
  <si>
    <t>单价</t>
  </si>
  <si>
    <t>金额</t>
  </si>
  <si>
    <t>图片</t>
  </si>
  <si>
    <t>备注</t>
  </si>
  <si>
    <t>一楼整层含所有项目</t>
  </si>
  <si>
    <t>大厅</t>
  </si>
  <si>
    <t>玻璃门框主要采用304不锈钢材质黑色，玻璃选用12个厚钢化玻璃，原基础上的开槽加固处理（含沙子水泥、玻璃胶、结构胶、泡沫胶等材质）</t>
  </si>
  <si>
    <t>3.15*2.56</t>
  </si>
  <si>
    <t>原有基础墙全部拆除，重新大型板打底 12厘板 石膏板 造型 墙漆 打磨 喷漆，制作工作台，储物柜（木工现场制作）伸缩不锈钢防护栏，移动式防护栏</t>
  </si>
  <si>
    <t>2.8*3.4</t>
  </si>
  <si>
    <t>存物柜不锈钢</t>
  </si>
  <si>
    <t>3*0.6</t>
  </si>
  <si>
    <t>电子显示屏</t>
  </si>
  <si>
    <t>3*1.5</t>
  </si>
  <si>
    <t>文化墙（望城救助文化）18个厚pvc激光雕刻+3个厚进口亚克力激光雕刻工艺</t>
  </si>
  <si>
    <t>5.5*1.1</t>
  </si>
  <si>
    <t>接待桌椅</t>
  </si>
  <si>
    <t>咨询服务室</t>
  </si>
  <si>
    <t>定制加厚巻杆窗帘，加盒子保护罩画面uv打印布艺</t>
  </si>
  <si>
    <t>1.72*1.9</t>
  </si>
  <si>
    <t>1.2个厚加厚打孔防锈制度牌铁艺底板+磁吸双向贴画面</t>
  </si>
  <si>
    <t>3.5*1</t>
  </si>
  <si>
    <t>沙发更换，简约风格，暖色色系</t>
  </si>
  <si>
    <t>受助区</t>
  </si>
  <si>
    <t>男女受助区电子信息显示器</t>
  </si>
  <si>
    <t>18.5寸</t>
  </si>
  <si>
    <t>男女受助区门牌双层5个厚进口亚克力uv打印激光雕刻</t>
  </si>
  <si>
    <t>0.5*0.3</t>
  </si>
  <si>
    <t>五心文化墙18个厚pvc激光雕刻+3个厚进口亚克力激光雕刻工艺</t>
  </si>
  <si>
    <t>2*1.3</t>
  </si>
  <si>
    <t>鼓励标语18个厚pvc激光雕刻+3个厚进口亚克力激光雕刻工艺</t>
  </si>
  <si>
    <t>0.6*0.9</t>
  </si>
  <si>
    <t>房间文化标语18个厚pvc激光雕刻+3个厚进口亚克力激光雕刻工艺</t>
  </si>
  <si>
    <t>3.5*1.2</t>
  </si>
  <si>
    <t>墙面做完墙漆修整打平，宣绒布uv打印，糯米胶粘贴</t>
  </si>
  <si>
    <t>3.4*4.5</t>
  </si>
  <si>
    <t>活动室</t>
  </si>
  <si>
    <t>背景墙18个厚pvc激光雕刻+3个厚进口亚克力激光雕刻工艺</t>
  </si>
  <si>
    <t>装饰画18个厚pvc激光雕刻+3个厚进口亚克力激光雕刻工艺</t>
  </si>
  <si>
    <t xml:space="preserve">（底板3.5*0.9 画面0.5*0.8）  </t>
  </si>
  <si>
    <t>书架</t>
  </si>
  <si>
    <t>绿植</t>
  </si>
  <si>
    <t>若干</t>
  </si>
  <si>
    <t>警务室</t>
  </si>
  <si>
    <t>1.2*0.6</t>
  </si>
  <si>
    <t>观察室</t>
  </si>
  <si>
    <t>桌椅一桌四椅</t>
  </si>
  <si>
    <t>合计：</t>
  </si>
  <si>
    <t>二楼整层含所有项目</t>
  </si>
  <si>
    <t>儿童庇护中心</t>
  </si>
  <si>
    <t>3.4*4</t>
  </si>
  <si>
    <t>心理辅导室</t>
  </si>
  <si>
    <t>社工室</t>
  </si>
  <si>
    <t>法律咨询室</t>
  </si>
  <si>
    <t>站长室</t>
  </si>
  <si>
    <t>背景墙1.2个厚加厚打孔防锈制度牌铁艺底板+磁吸双向贴画面</t>
  </si>
  <si>
    <t>3*1</t>
  </si>
  <si>
    <t>大厅中间立柱</t>
  </si>
  <si>
    <t>柱子定制，原有大小上面扩宽柱子面积，九厘板打底加石膏板，重新采用无极喷头喷油漆，额外增加广告设计制作安装</t>
  </si>
  <si>
    <t>0.8*1</t>
  </si>
  <si>
    <t>背景墙</t>
  </si>
  <si>
    <t>原有墙面是镜子拆除，整面墙重新九厘板打底加石膏板，重新采用无极喷头喷油漆，额外增加广告设计制作安装，四方白色格栅打底，带广告画面制作安装</t>
  </si>
  <si>
    <t>大厅窗帘</t>
  </si>
  <si>
    <t>巻杆窗帘，画面uv打印</t>
  </si>
  <si>
    <t>1.23*1.7</t>
  </si>
  <si>
    <t>2.16*1.7</t>
  </si>
  <si>
    <t>原有玻璃贴防晒膜</t>
  </si>
  <si>
    <t>防晒磨砂膜</t>
  </si>
  <si>
    <t>2.16*1.7*6/1.23*1.7*1</t>
  </si>
  <si>
    <t>儿童之家</t>
  </si>
  <si>
    <t>5.8*1.2</t>
  </si>
  <si>
    <t>2.1*1.9</t>
  </si>
  <si>
    <t>沙发组合套装，布艺沙发</t>
  </si>
  <si>
    <t>装饰画PVC底板+亚克力uv</t>
  </si>
  <si>
    <t>3*0.8底板  0.6*0.8画面</t>
  </si>
  <si>
    <t>3.4*5.8+3.4*5.5</t>
  </si>
  <si>
    <t>三楼整层含所有项目</t>
  </si>
  <si>
    <t>餐厅</t>
  </si>
  <si>
    <t>制度牌1.2个厚加厚打孔防锈制度牌铁艺底板+磁吸双向贴画面</t>
  </si>
  <si>
    <t>文化墙1.2个厚加厚打孔防锈制度牌铁艺底板+磁吸双向贴画面</t>
  </si>
  <si>
    <t>包厢</t>
  </si>
  <si>
    <t>家庭防暴力妇女庇护所</t>
  </si>
  <si>
    <t>3*4+3*3</t>
  </si>
  <si>
    <t>仓库</t>
  </si>
  <si>
    <t>会议室</t>
  </si>
  <si>
    <t>入党誓词墙18个厚红色炫彩板uv打印激光雕刻，组织架构图、承诺实践文化墙、年度计划墙、月实施文化墙</t>
  </si>
  <si>
    <t>基础标识</t>
  </si>
  <si>
    <t>灭火器陈列</t>
  </si>
  <si>
    <t>反光膜覆加厚斜纹耐磨黑胶地贴</t>
  </si>
  <si>
    <t>0.2*0.5*2</t>
  </si>
  <si>
    <t>清洁工具陈列</t>
  </si>
  <si>
    <t>0.2*0.6*2</t>
  </si>
  <si>
    <t>日常用品陈列</t>
  </si>
  <si>
    <t>楼层指引牌</t>
  </si>
  <si>
    <t>每层1套pvc+亚克力uv打印激光雕刻</t>
  </si>
  <si>
    <t>0.5*0.9</t>
  </si>
  <si>
    <t>门牌</t>
  </si>
  <si>
    <t>每层9套5+3亚克力uv打印激光雕刻</t>
  </si>
  <si>
    <t>0.28*0.1</t>
  </si>
  <si>
    <t>卫生间洗浴门牌</t>
  </si>
  <si>
    <t>1层6张 2和3层各2张5+3亚克力uv打印激光雕刻</t>
  </si>
  <si>
    <t>节约用电</t>
  </si>
  <si>
    <t>每层10套5mm进口亚克力uv打印激光雕刻</t>
  </si>
  <si>
    <t>0.1*0.1</t>
  </si>
  <si>
    <t>自动门</t>
  </si>
  <si>
    <t>5mm亚克力uv</t>
  </si>
  <si>
    <t>115*45mm</t>
  </si>
  <si>
    <t>腰线</t>
  </si>
  <si>
    <t>黑胶车贴uv打印</t>
  </si>
  <si>
    <t>1.*0.1</t>
  </si>
  <si>
    <t>工作人员公示表</t>
  </si>
  <si>
    <t>pvc+亚克力</t>
  </si>
  <si>
    <t>所有楼整层含所有项目</t>
  </si>
  <si>
    <t>一楼墙面所有房间含过道楼梯间</t>
  </si>
  <si>
    <t>腻子粉修补，原有旧基层铲除清理，外墙环保腻子粉打底，环保墙漆粉刷两遍</t>
  </si>
  <si>
    <t>6.12*3.61*2+3.83*6.12*2+3.8*6.32+1.47*6.6*2+4.73*3.3*2+4.73*3.3*2+3.3*4.73*2+3.3*4.73*2+4.2*3.3*2+4.2*3.3*2+3.54*3.8+1.79*6.6</t>
  </si>
  <si>
    <t>二楼墙面所有房间含过道楼梯间</t>
  </si>
  <si>
    <t>三楼楼墙面所有房间含过道楼梯间</t>
  </si>
  <si>
    <t>液压杆宣传栏</t>
  </si>
  <si>
    <t>国标304不锈钢烤漆制作，底板镀锌板封底，全防水，15mm厚PVC字烤漆，宣传栏内置裱软白磁吸贴，画面可移撕贴磁吸画面</t>
  </si>
  <si>
    <t>2.2*2.4</t>
  </si>
  <si>
    <t>院内围墙</t>
  </si>
  <si>
    <t>基础处理</t>
  </si>
  <si>
    <t>43.5*2.35</t>
  </si>
  <si>
    <t>楼顶防水</t>
  </si>
  <si>
    <t>基础 处理</t>
  </si>
  <si>
    <t>原有的基础层清理清洗干净，多余垃圾需要高空处理，垃圾清理处理费用</t>
  </si>
  <si>
    <t>10*28.2+17.45*6.6</t>
  </si>
  <si>
    <t>新防水层铺设</t>
  </si>
  <si>
    <t>高分子卷材涂料防水层，通常为宽度1-1.2米，厚度2-3毫米，需搭配专用胶粘剂施工，三元乙丙橡胶防水卷材（EPDM），氯化聚乙烯（CPE）防水卷材</t>
  </si>
  <si>
    <t>共计：</t>
  </si>
  <si>
    <t>运输费用</t>
  </si>
  <si>
    <t>/</t>
  </si>
  <si>
    <t>管理费用</t>
  </si>
  <si>
    <t>税金</t>
  </si>
  <si>
    <t>设计费用</t>
  </si>
  <si>
    <t>总计：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</si>
</sst>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45">
    <font>
      <sz val="12"/>
      <name val="宋体"/>
      <charset val="1"/>
    </font>
    <font>
      <sz val="12"/>
      <name val="宋体"/>
      <charset val="1"/>
      <scheme val="major"/>
    </font>
    <font>
      <b/>
      <sz val="18"/>
      <name val="宋体"/>
      <charset val="1"/>
    </font>
    <font>
      <sz val="18"/>
      <name val="宋体"/>
      <charset val="1"/>
    </font>
    <font>
      <b/>
      <sz val="14"/>
      <name val="宋体"/>
      <charset val="1"/>
    </font>
    <font>
      <sz val="14"/>
      <name val="宋体"/>
      <charset val="1"/>
    </font>
    <font>
      <b/>
      <sz val="10"/>
      <color indexed="8"/>
      <name val="微软雅黑"/>
      <charset val="1"/>
    </font>
    <font>
      <sz val="10"/>
      <color indexed="8"/>
      <name val="微软雅黑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indexed="8"/>
      <name val="宋体"/>
      <charset val="1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indexed="8"/>
      <name val="宋体"/>
      <charset val="1"/>
      <scheme val="major"/>
    </font>
    <font>
      <sz val="11"/>
      <color indexed="8"/>
      <name val="宋体"/>
      <charset val="1"/>
    </font>
    <font>
      <b/>
      <sz val="18"/>
      <color indexed="8"/>
      <name val="宋体"/>
      <charset val="1"/>
      <scheme val="major"/>
    </font>
    <font>
      <b/>
      <sz val="18"/>
      <color indexed="8"/>
      <name val="宋体"/>
      <charset val="1"/>
    </font>
    <font>
      <b/>
      <sz val="11"/>
      <color indexed="8"/>
      <name val="宋体"/>
      <charset val="1"/>
    </font>
    <font>
      <b/>
      <sz val="12"/>
      <color indexed="8"/>
      <name val="宋体"/>
      <charset val="1"/>
    </font>
    <font>
      <b/>
      <sz val="14"/>
      <color indexed="8"/>
      <name val="宋体"/>
      <charset val="1"/>
    </font>
    <font>
      <sz val="18"/>
      <color indexed="8"/>
      <name val="宋体"/>
      <charset val="1"/>
    </font>
    <font>
      <b/>
      <sz val="12"/>
      <color indexed="8"/>
      <name val="宋体"/>
      <charset val="1"/>
      <scheme val="major"/>
    </font>
    <font>
      <sz val="10"/>
      <color indexed="8"/>
      <name val="宋体"/>
      <charset val="1"/>
      <scheme val="major"/>
    </font>
    <font>
      <b/>
      <sz val="14"/>
      <color indexed="8"/>
      <name val="微软雅黑"/>
      <charset val="1"/>
    </font>
    <font>
      <b/>
      <sz val="10"/>
      <color indexed="8"/>
      <name val="宋体"/>
      <charset val="1"/>
      <scheme val="major"/>
    </font>
    <font>
      <b/>
      <sz val="16"/>
      <color indexed="8"/>
      <name val="微软雅黑"/>
      <charset val="1"/>
    </font>
    <font>
      <b/>
      <sz val="12"/>
      <color indexed="8"/>
      <name val="微软雅黑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54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sz val="11"/>
      <color indexed="17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9"/>
      <name val="宋体"/>
      <charset val="1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15" fillId="3" borderId="11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3" fillId="0" borderId="12">
      <alignment vertical="center"/>
    </xf>
    <xf numFmtId="0" fontId="34" fillId="0" borderId="12">
      <alignment vertical="center"/>
    </xf>
    <xf numFmtId="0" fontId="35" fillId="0" borderId="13">
      <alignment vertical="center"/>
    </xf>
    <xf numFmtId="0" fontId="35" fillId="0" borderId="0">
      <alignment vertical="center"/>
    </xf>
    <xf numFmtId="0" fontId="36" fillId="4" borderId="14">
      <alignment vertical="center"/>
    </xf>
    <xf numFmtId="0" fontId="37" fillId="5" borderId="15">
      <alignment vertical="center"/>
    </xf>
    <xf numFmtId="0" fontId="38" fillId="5" borderId="14">
      <alignment vertical="center"/>
    </xf>
    <xf numFmtId="0" fontId="39" fillId="6" borderId="16">
      <alignment vertical="center"/>
    </xf>
    <xf numFmtId="0" fontId="40" fillId="0" borderId="17">
      <alignment vertical="center"/>
    </xf>
    <xf numFmtId="0" fontId="18" fillId="0" borderId="18">
      <alignment vertical="center"/>
    </xf>
    <xf numFmtId="0" fontId="41" fillId="7" borderId="0">
      <alignment vertical="center"/>
    </xf>
    <xf numFmtId="0" fontId="42" fillId="8" borderId="0">
      <alignment vertical="center"/>
    </xf>
    <xf numFmtId="0" fontId="43" fillId="9" borderId="0">
      <alignment vertical="center"/>
    </xf>
    <xf numFmtId="0" fontId="44" fillId="10" borderId="0">
      <alignment vertical="center"/>
    </xf>
    <xf numFmtId="0" fontId="15" fillId="11" borderId="0">
      <alignment vertical="center"/>
    </xf>
    <xf numFmtId="0" fontId="15" fillId="12" borderId="0">
      <alignment vertical="center"/>
    </xf>
    <xf numFmtId="0" fontId="44" fillId="13" borderId="0">
      <alignment vertical="center"/>
    </xf>
    <xf numFmtId="0" fontId="44" fillId="14" borderId="0">
      <alignment vertical="center"/>
    </xf>
    <xf numFmtId="0" fontId="15" fillId="3" borderId="0">
      <alignment vertical="center"/>
    </xf>
    <xf numFmtId="0" fontId="15" fillId="4" borderId="0">
      <alignment vertical="center"/>
    </xf>
    <xf numFmtId="0" fontId="44" fillId="4" borderId="0">
      <alignment vertical="center"/>
    </xf>
    <xf numFmtId="0" fontId="44" fillId="6" borderId="0">
      <alignment vertical="center"/>
    </xf>
    <xf numFmtId="0" fontId="15" fillId="5" borderId="0">
      <alignment vertical="center"/>
    </xf>
    <xf numFmtId="0" fontId="15" fillId="15" borderId="0">
      <alignment vertical="center"/>
    </xf>
    <xf numFmtId="0" fontId="44" fillId="15" borderId="0">
      <alignment vertical="center"/>
    </xf>
    <xf numFmtId="0" fontId="44" fillId="16" borderId="0">
      <alignment vertical="center"/>
    </xf>
    <xf numFmtId="0" fontId="15" fillId="3" borderId="0">
      <alignment vertical="center"/>
    </xf>
    <xf numFmtId="0" fontId="15" fillId="9" borderId="0">
      <alignment vertical="center"/>
    </xf>
    <xf numFmtId="0" fontId="44" fillId="4" borderId="0">
      <alignment vertical="center"/>
    </xf>
    <xf numFmtId="0" fontId="44" fillId="17" borderId="0">
      <alignment vertical="center"/>
    </xf>
    <xf numFmtId="0" fontId="15" fillId="12" borderId="0">
      <alignment vertical="center"/>
    </xf>
    <xf numFmtId="0" fontId="15" fillId="12" borderId="0">
      <alignment vertical="center"/>
    </xf>
    <xf numFmtId="0" fontId="44" fillId="18" borderId="0">
      <alignment vertical="center"/>
    </xf>
    <xf numFmtId="0" fontId="44" fillId="19" borderId="0">
      <alignment vertical="center"/>
    </xf>
    <xf numFmtId="0" fontId="15" fillId="7" borderId="0">
      <alignment vertical="center"/>
    </xf>
    <xf numFmtId="0" fontId="15" fillId="15" borderId="0">
      <alignment vertical="center"/>
    </xf>
    <xf numFmtId="0" fontId="44" fillId="15" borderId="0">
      <alignment vertical="center"/>
    </xf>
  </cellStyleXfs>
  <cellXfs count="1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justify" vertical="center"/>
    </xf>
    <xf numFmtId="176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justify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justify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justify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justify" vertical="center"/>
    </xf>
    <xf numFmtId="176" fontId="12" fillId="0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justify" vertical="center"/>
    </xf>
    <xf numFmtId="0" fontId="16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7" fillId="0" borderId="1" xfId="0" applyNumberFormat="1" applyFont="1" applyFill="1" applyBorder="1" applyAlignment="1">
      <alignment horizontal="left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/>
    </xf>
    <xf numFmtId="0" fontId="20" fillId="0" borderId="3" xfId="0" applyNumberFormat="1" applyFont="1" applyFill="1" applyBorder="1" applyAlignment="1">
      <alignment horizontal="center" vertical="center"/>
    </xf>
    <xf numFmtId="176" fontId="20" fillId="0" borderId="3" xfId="0" applyNumberFormat="1" applyFont="1" applyFill="1" applyBorder="1" applyAlignment="1">
      <alignment horizontal="center" vertical="center"/>
    </xf>
    <xf numFmtId="0" fontId="20" fillId="0" borderId="4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justify" vertical="center"/>
    </xf>
    <xf numFmtId="0" fontId="10" fillId="0" borderId="1" xfId="0" applyNumberFormat="1" applyFont="1" applyFill="1" applyBorder="1" applyAlignment="1">
      <alignment horizontal="justify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9" fillId="0" borderId="5" xfId="0" applyNumberFormat="1" applyFont="1" applyFill="1" applyBorder="1" applyAlignment="1">
      <alignment horizontal="justify" vertical="center"/>
    </xf>
    <xf numFmtId="0" fontId="10" fillId="0" borderId="5" xfId="0" applyNumberFormat="1" applyFont="1" applyFill="1" applyBorder="1" applyAlignment="1">
      <alignment horizontal="justify" vertical="center" wrapText="1"/>
    </xf>
    <xf numFmtId="0" fontId="19" fillId="0" borderId="5" xfId="0" applyNumberFormat="1" applyFont="1" applyFill="1" applyBorder="1" applyAlignment="1">
      <alignment horizontal="left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176" fontId="10" fillId="0" borderId="6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justify" vertical="center" wrapText="1"/>
    </xf>
    <xf numFmtId="176" fontId="20" fillId="0" borderId="1" xfId="0" applyNumberFormat="1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>
      <alignment horizontal="center" vertical="center" wrapText="1"/>
    </xf>
    <xf numFmtId="176" fontId="17" fillId="0" borderId="3" xfId="0" applyNumberFormat="1" applyFont="1" applyFill="1" applyBorder="1" applyAlignment="1">
      <alignment horizontal="center" vertical="center" wrapText="1"/>
    </xf>
    <xf numFmtId="0" fontId="17" fillId="0" borderId="4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justify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22" fillId="0" borderId="6" xfId="0" applyNumberFormat="1" applyFont="1" applyFill="1" applyBorder="1" applyAlignment="1">
      <alignment horizontal="center" vertical="center" wrapText="1"/>
    </xf>
    <xf numFmtId="176" fontId="14" fillId="0" borderId="7" xfId="0" applyNumberFormat="1" applyFont="1" applyFill="1" applyBorder="1" applyAlignment="1">
      <alignment horizontal="justify" vertical="center" wrapText="1"/>
    </xf>
    <xf numFmtId="177" fontId="14" fillId="0" borderId="7" xfId="0" applyNumberFormat="1" applyFont="1" applyFill="1" applyBorder="1" applyAlignment="1">
      <alignment horizontal="justify" vertical="center" wrapText="1"/>
    </xf>
    <xf numFmtId="177" fontId="14" fillId="0" borderId="7" xfId="0" applyNumberFormat="1" applyFont="1" applyFill="1" applyBorder="1" applyAlignment="1">
      <alignment horizontal="center" vertical="center" wrapText="1"/>
    </xf>
    <xf numFmtId="176" fontId="14" fillId="0" borderId="7" xfId="0" applyNumberFormat="1" applyFont="1" applyFill="1" applyBorder="1" applyAlignment="1">
      <alignment horizontal="center" vertical="center" wrapText="1"/>
    </xf>
    <xf numFmtId="2" fontId="14" fillId="0" borderId="7" xfId="0" applyNumberFormat="1" applyFont="1" applyFill="1" applyBorder="1" applyAlignment="1">
      <alignment horizontal="center" vertical="center" wrapText="1"/>
    </xf>
    <xf numFmtId="0" fontId="14" fillId="0" borderId="7" xfId="0" applyNumberFormat="1" applyFont="1" applyFill="1" applyBorder="1" applyAlignment="1">
      <alignment horizontal="center" vertical="center" wrapText="1"/>
    </xf>
    <xf numFmtId="0" fontId="23" fillId="0" borderId="7" xfId="0" applyNumberFormat="1" applyFont="1" applyFill="1" applyBorder="1" applyAlignment="1">
      <alignment vertical="center" wrapText="1"/>
    </xf>
    <xf numFmtId="0" fontId="22" fillId="0" borderId="7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justify" vertical="center" wrapText="1"/>
    </xf>
    <xf numFmtId="0" fontId="23" fillId="0" borderId="1" xfId="0" applyNumberFormat="1" applyFont="1" applyFill="1" applyBorder="1" applyAlignment="1">
      <alignment vertical="center" wrapText="1"/>
    </xf>
    <xf numFmtId="176" fontId="24" fillId="0" borderId="2" xfId="0" applyNumberFormat="1" applyFont="1" applyFill="1" applyBorder="1" applyAlignment="1">
      <alignment horizontal="center" vertical="center" wrapText="1"/>
    </xf>
    <xf numFmtId="176" fontId="24" fillId="0" borderId="3" xfId="0" applyNumberFormat="1" applyFont="1" applyFill="1" applyBorder="1" applyAlignment="1">
      <alignment horizontal="center" vertical="center" wrapText="1"/>
    </xf>
    <xf numFmtId="176" fontId="24" fillId="0" borderId="4" xfId="0" applyNumberFormat="1" applyFont="1" applyFill="1" applyBorder="1" applyAlignment="1">
      <alignment horizontal="center" vertical="center" wrapText="1"/>
    </xf>
    <xf numFmtId="0" fontId="24" fillId="0" borderId="8" xfId="0" applyNumberFormat="1" applyFont="1" applyFill="1" applyBorder="1" applyAlignment="1">
      <alignment horizontal="center" vertical="center" wrapText="1"/>
    </xf>
    <xf numFmtId="0" fontId="24" fillId="0" borderId="9" xfId="0" applyNumberFormat="1" applyFont="1" applyFill="1" applyBorder="1" applyAlignment="1">
      <alignment horizontal="center" vertical="center" wrapText="1"/>
    </xf>
    <xf numFmtId="176" fontId="24" fillId="0" borderId="9" xfId="0" applyNumberFormat="1" applyFont="1" applyFill="1" applyBorder="1" applyAlignment="1">
      <alignment horizontal="center" vertical="center" wrapText="1"/>
    </xf>
    <xf numFmtId="0" fontId="24" fillId="0" borderId="10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176" fontId="23" fillId="0" borderId="1" xfId="0" applyNumberFormat="1" applyFont="1" applyFill="1" applyBorder="1" applyAlignment="1">
      <alignment horizontal="justify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 wrapText="1"/>
    </xf>
    <xf numFmtId="0" fontId="23" fillId="0" borderId="5" xfId="0" applyNumberFormat="1" applyFont="1" applyFill="1" applyBorder="1" applyAlignment="1">
      <alignment horizontal="center" vertical="center" wrapText="1"/>
    </xf>
    <xf numFmtId="9" fontId="25" fillId="0" borderId="5" xfId="0" applyNumberFormat="1" applyFont="1" applyFill="1" applyBorder="1" applyAlignment="1">
      <alignment horizontal="center" vertical="center" wrapText="1"/>
    </xf>
    <xf numFmtId="176" fontId="23" fillId="0" borderId="5" xfId="0" applyNumberFormat="1" applyFont="1" applyFill="1" applyBorder="1" applyAlignment="1">
      <alignment horizontal="justify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9" fontId="7" fillId="0" borderId="5" xfId="0" applyNumberFormat="1" applyFont="1" applyFill="1" applyBorder="1" applyAlignment="1">
      <alignment horizontal="center" vertical="center" wrapText="1"/>
    </xf>
    <xf numFmtId="0" fontId="26" fillId="0" borderId="8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justify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27" fillId="0" borderId="5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6"/>
  <sheetViews>
    <sheetView tabSelected="1" zoomScale="85" zoomScaleNormal="85" workbookViewId="0">
      <pane ySplit="3" topLeftCell="A85" activePane="bottomLeft" state="frozen"/>
      <selection/>
      <selection pane="bottomLeft" activeCell="E92" sqref="E92"/>
    </sheetView>
  </sheetViews>
  <sheetFormatPr defaultColWidth="8" defaultRowHeight="14.25"/>
  <cols>
    <col min="1" max="1" width="6.375" style="1" customWidth="1"/>
    <col min="2" max="2" width="4.375" customWidth="1"/>
    <col min="3" max="3" width="14.75" style="4" customWidth="1"/>
    <col min="4" max="4" width="45.5916666666667" style="4" customWidth="1"/>
    <col min="5" max="5" width="24" style="1" customWidth="1"/>
    <col min="6" max="6" width="23.125" style="5" customWidth="1"/>
    <col min="7" max="7" width="5.5" style="1" customWidth="1"/>
    <col min="8" max="8" width="9.25" style="1" customWidth="1"/>
    <col min="9" max="9" width="8.875" style="6" customWidth="1"/>
    <col min="10" max="10" width="13.125" customWidth="1"/>
    <col min="11" max="11" width="9.375" customWidth="1"/>
    <col min="13" max="14" width="12.625"/>
  </cols>
  <sheetData>
    <row r="1" ht="45" customHeight="1" spans="1:11">
      <c r="A1" s="7" t="s">
        <v>0</v>
      </c>
      <c r="B1" s="7"/>
      <c r="C1" s="8"/>
      <c r="D1" s="8"/>
      <c r="E1" s="7"/>
      <c r="F1" s="9"/>
      <c r="G1" s="7"/>
      <c r="H1" s="7"/>
      <c r="I1" s="10"/>
      <c r="J1" s="7"/>
      <c r="K1" s="7"/>
    </row>
    <row r="2" ht="18.75" customHeight="1" spans="1:11">
      <c r="A2" s="11" t="s">
        <v>1</v>
      </c>
      <c r="B2" s="12"/>
      <c r="C2" s="13"/>
      <c r="D2" s="13"/>
      <c r="E2" s="14"/>
      <c r="F2" s="15"/>
      <c r="G2" s="14"/>
      <c r="H2" s="14"/>
      <c r="I2" s="16"/>
      <c r="J2" s="12"/>
      <c r="K2" s="17"/>
    </row>
    <row r="3" s="1" customFormat="1" ht="39" customHeight="1" spans="1:11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9" t="s">
        <v>7</v>
      </c>
      <c r="G3" s="18" t="s">
        <v>8</v>
      </c>
      <c r="H3" s="18" t="s">
        <v>9</v>
      </c>
      <c r="I3" s="18" t="s">
        <v>10</v>
      </c>
      <c r="J3" s="20" t="s">
        <v>11</v>
      </c>
      <c r="K3" s="18" t="s">
        <v>12</v>
      </c>
    </row>
    <row r="4" ht="80" customHeight="1" spans="1:11">
      <c r="A4" s="21">
        <v>1</v>
      </c>
      <c r="B4" s="20" t="s">
        <v>13</v>
      </c>
      <c r="C4" s="22" t="s">
        <v>14</v>
      </c>
      <c r="D4" s="23" t="s">
        <v>15</v>
      </c>
      <c r="E4" s="24" t="s">
        <v>16</v>
      </c>
      <c r="F4" s="25">
        <f>3.15*2.56</f>
        <v>8.064</v>
      </c>
      <c r="G4" s="24">
        <v>1</v>
      </c>
      <c r="H4" s="26"/>
      <c r="I4" s="27"/>
      <c r="J4" s="28"/>
      <c r="K4" s="21"/>
    </row>
    <row r="5" ht="85" customHeight="1" spans="1:11">
      <c r="A5" s="21">
        <v>2</v>
      </c>
      <c r="B5" s="29"/>
      <c r="C5" s="30"/>
      <c r="D5" s="23" t="s">
        <v>17</v>
      </c>
      <c r="E5" s="24" t="s">
        <v>18</v>
      </c>
      <c r="F5" s="25">
        <v>9.52</v>
      </c>
      <c r="G5" s="24">
        <v>1</v>
      </c>
      <c r="H5" s="26"/>
      <c r="I5" s="27"/>
      <c r="J5" s="28"/>
      <c r="K5" s="21"/>
    </row>
    <row r="6" ht="40" customHeight="1" spans="1:11">
      <c r="A6" s="21">
        <v>3</v>
      </c>
      <c r="B6" s="29"/>
      <c r="C6" s="30"/>
      <c r="D6" s="23" t="s">
        <v>19</v>
      </c>
      <c r="E6" s="24" t="s">
        <v>20</v>
      </c>
      <c r="F6" s="25"/>
      <c r="G6" s="24">
        <v>1</v>
      </c>
      <c r="H6" s="26"/>
      <c r="I6" s="27"/>
      <c r="J6" s="28"/>
      <c r="K6" s="21"/>
    </row>
    <row r="7" ht="36" customHeight="1" spans="1:11">
      <c r="A7" s="21">
        <v>4</v>
      </c>
      <c r="B7" s="29"/>
      <c r="C7" s="30"/>
      <c r="D7" s="23" t="s">
        <v>21</v>
      </c>
      <c r="E7" s="24" t="s">
        <v>22</v>
      </c>
      <c r="F7" s="25">
        <f>3*1.5*G7</f>
        <v>4.5</v>
      </c>
      <c r="G7" s="24">
        <v>1</v>
      </c>
      <c r="H7" s="31"/>
      <c r="I7" s="32"/>
      <c r="J7" s="28"/>
      <c r="K7" s="21"/>
    </row>
    <row r="8" ht="42" customHeight="1" spans="1:11">
      <c r="A8" s="21">
        <v>5</v>
      </c>
      <c r="B8" s="29"/>
      <c r="C8" s="30"/>
      <c r="D8" s="23" t="s">
        <v>23</v>
      </c>
      <c r="E8" s="24" t="s">
        <v>24</v>
      </c>
      <c r="F8" s="25">
        <f>5.5*1.1*G8</f>
        <v>6.05</v>
      </c>
      <c r="G8" s="24">
        <v>1</v>
      </c>
      <c r="H8" s="33"/>
      <c r="I8" s="32"/>
      <c r="J8" s="28"/>
      <c r="K8" s="21"/>
    </row>
    <row r="9" ht="36" customHeight="1" spans="1:11">
      <c r="A9" s="21">
        <v>6</v>
      </c>
      <c r="B9" s="29"/>
      <c r="C9" s="34"/>
      <c r="D9" s="23" t="s">
        <v>25</v>
      </c>
      <c r="E9" s="24"/>
      <c r="F9" s="25"/>
      <c r="G9" s="24">
        <v>1</v>
      </c>
      <c r="H9" s="26"/>
      <c r="I9" s="27"/>
      <c r="J9" s="28"/>
      <c r="K9" s="21"/>
    </row>
    <row r="10" ht="30" customHeight="1" spans="1:11">
      <c r="A10" s="21">
        <v>7</v>
      </c>
      <c r="B10" s="29"/>
      <c r="C10" s="30" t="s">
        <v>26</v>
      </c>
      <c r="D10" s="23" t="s">
        <v>27</v>
      </c>
      <c r="E10" s="24" t="s">
        <v>28</v>
      </c>
      <c r="F10" s="25"/>
      <c r="G10" s="24">
        <v>1</v>
      </c>
      <c r="H10" s="26"/>
      <c r="I10" s="27"/>
      <c r="J10" s="28"/>
      <c r="K10" s="21"/>
    </row>
    <row r="11" ht="52" customHeight="1" spans="1:11">
      <c r="A11" s="21">
        <v>8</v>
      </c>
      <c r="B11" s="35"/>
      <c r="C11" s="30"/>
      <c r="D11" s="23" t="s">
        <v>29</v>
      </c>
      <c r="E11" s="24" t="s">
        <v>30</v>
      </c>
      <c r="F11" s="25">
        <f>3.5*1*G11</f>
        <v>3.5</v>
      </c>
      <c r="G11" s="24">
        <v>1</v>
      </c>
      <c r="H11" s="26"/>
      <c r="I11" s="27"/>
      <c r="J11" s="28"/>
      <c r="K11" s="21"/>
    </row>
    <row r="12" ht="52" customHeight="1" spans="1:11">
      <c r="A12" s="21">
        <v>9</v>
      </c>
      <c r="B12" s="29"/>
      <c r="C12" s="30"/>
      <c r="D12" s="23" t="s">
        <v>31</v>
      </c>
      <c r="E12" s="24"/>
      <c r="F12" s="25"/>
      <c r="G12" s="24">
        <v>1</v>
      </c>
      <c r="H12" s="32"/>
      <c r="I12" s="27"/>
      <c r="J12" s="28"/>
      <c r="K12" s="21"/>
    </row>
    <row r="13" ht="32" customHeight="1" spans="1:11">
      <c r="A13" s="21">
        <v>10</v>
      </c>
      <c r="B13" s="20" t="s">
        <v>13</v>
      </c>
      <c r="C13" s="22" t="s">
        <v>32</v>
      </c>
      <c r="D13" s="23" t="s">
        <v>33</v>
      </c>
      <c r="E13" s="24" t="s">
        <v>34</v>
      </c>
      <c r="F13" s="25"/>
      <c r="G13" s="24">
        <v>2</v>
      </c>
      <c r="H13" s="26"/>
      <c r="I13" s="27"/>
      <c r="J13" s="36"/>
      <c r="K13" s="21"/>
    </row>
    <row r="14" ht="30" customHeight="1" spans="1:11">
      <c r="A14" s="21">
        <v>11</v>
      </c>
      <c r="B14" s="29"/>
      <c r="C14" s="30"/>
      <c r="D14" s="23" t="s">
        <v>35</v>
      </c>
      <c r="E14" s="24" t="s">
        <v>36</v>
      </c>
      <c r="F14" s="25"/>
      <c r="G14" s="24">
        <v>2</v>
      </c>
      <c r="H14" s="26"/>
      <c r="I14" s="27"/>
      <c r="J14" s="36"/>
      <c r="K14" s="21"/>
    </row>
    <row r="15" ht="43" customHeight="1" spans="1:11">
      <c r="A15" s="21">
        <v>12</v>
      </c>
      <c r="B15" s="29"/>
      <c r="C15" s="30"/>
      <c r="D15" s="23" t="s">
        <v>37</v>
      </c>
      <c r="E15" s="24" t="s">
        <v>38</v>
      </c>
      <c r="F15" s="25">
        <f>2*1.3*G15</f>
        <v>2.6</v>
      </c>
      <c r="G15" s="24">
        <v>1</v>
      </c>
      <c r="H15" s="26"/>
      <c r="I15" s="27"/>
      <c r="J15" s="36"/>
      <c r="K15" s="21"/>
    </row>
    <row r="16" ht="32" customHeight="1" spans="1:11">
      <c r="A16" s="21">
        <v>13</v>
      </c>
      <c r="B16" s="29"/>
      <c r="C16" s="30"/>
      <c r="D16" s="23" t="s">
        <v>39</v>
      </c>
      <c r="E16" s="24" t="s">
        <v>40</v>
      </c>
      <c r="F16" s="25"/>
      <c r="G16" s="24">
        <v>3</v>
      </c>
      <c r="H16" s="26"/>
      <c r="I16" s="27"/>
      <c r="J16" s="36"/>
      <c r="K16" s="21"/>
    </row>
    <row r="17" ht="43" customHeight="1" spans="1:11">
      <c r="A17" s="21">
        <v>14</v>
      </c>
      <c r="B17" s="29"/>
      <c r="C17" s="30"/>
      <c r="D17" s="23" t="s">
        <v>41</v>
      </c>
      <c r="E17" s="24" t="s">
        <v>42</v>
      </c>
      <c r="F17" s="25">
        <v>4.2</v>
      </c>
      <c r="G17" s="24">
        <v>4</v>
      </c>
      <c r="H17" s="26"/>
      <c r="I17" s="27"/>
      <c r="J17" s="36"/>
      <c r="K17" s="21"/>
    </row>
    <row r="18" ht="35" customHeight="1" spans="1:11">
      <c r="A18" s="21">
        <v>15</v>
      </c>
      <c r="B18" s="29"/>
      <c r="C18" s="30"/>
      <c r="D18" s="37" t="s">
        <v>43</v>
      </c>
      <c r="E18" s="24" t="s">
        <v>44</v>
      </c>
      <c r="F18" s="38">
        <v>15.3</v>
      </c>
      <c r="G18" s="24">
        <v>1</v>
      </c>
      <c r="H18" s="39"/>
      <c r="I18" s="27"/>
      <c r="J18" s="36"/>
      <c r="K18" s="21"/>
    </row>
    <row r="19" ht="35" customHeight="1" spans="1:11">
      <c r="A19" s="21">
        <v>16</v>
      </c>
      <c r="B19" s="29"/>
      <c r="C19" s="22" t="s">
        <v>45</v>
      </c>
      <c r="D19" s="23" t="s">
        <v>31</v>
      </c>
      <c r="E19" s="24"/>
      <c r="F19" s="25"/>
      <c r="G19" s="24">
        <v>1</v>
      </c>
      <c r="H19" s="26"/>
      <c r="I19" s="27"/>
      <c r="J19" s="36"/>
      <c r="K19" s="21"/>
    </row>
    <row r="20" ht="37" customHeight="1" spans="1:11">
      <c r="A20" s="21">
        <v>17</v>
      </c>
      <c r="B20" s="29"/>
      <c r="C20" s="30"/>
      <c r="D20" s="23" t="s">
        <v>46</v>
      </c>
      <c r="E20" s="24" t="s">
        <v>42</v>
      </c>
      <c r="F20" s="25">
        <f>3.5*1.2*G20</f>
        <v>4.2</v>
      </c>
      <c r="G20" s="24">
        <v>1</v>
      </c>
      <c r="H20" s="26"/>
      <c r="I20" s="27"/>
      <c r="J20" s="36"/>
      <c r="K20" s="21"/>
    </row>
    <row r="21" ht="44" customHeight="1" spans="1:11">
      <c r="A21" s="21">
        <v>18</v>
      </c>
      <c r="B21" s="29"/>
      <c r="C21" s="30"/>
      <c r="D21" s="23" t="s">
        <v>47</v>
      </c>
      <c r="E21" s="23" t="s">
        <v>48</v>
      </c>
      <c r="F21" s="25">
        <v>3.15</v>
      </c>
      <c r="G21" s="24">
        <v>2</v>
      </c>
      <c r="H21" s="26"/>
      <c r="I21" s="27"/>
      <c r="J21" s="36"/>
      <c r="K21" s="36"/>
    </row>
    <row r="22" ht="24" customHeight="1" spans="1:11">
      <c r="A22" s="21">
        <v>19</v>
      </c>
      <c r="B22" s="29"/>
      <c r="C22" s="30"/>
      <c r="D22" s="23" t="s">
        <v>49</v>
      </c>
      <c r="E22" s="24"/>
      <c r="F22" s="25"/>
      <c r="G22" s="24">
        <v>1</v>
      </c>
      <c r="H22" s="26"/>
      <c r="I22" s="27"/>
      <c r="J22" s="36"/>
      <c r="K22" s="36"/>
    </row>
    <row r="23" ht="29" customHeight="1" spans="1:11">
      <c r="A23" s="21">
        <v>20</v>
      </c>
      <c r="B23" s="29"/>
      <c r="C23" s="34"/>
      <c r="D23" s="23" t="s">
        <v>50</v>
      </c>
      <c r="E23" s="24"/>
      <c r="F23" s="25"/>
      <c r="G23" s="24" t="s">
        <v>51</v>
      </c>
      <c r="H23" s="26"/>
      <c r="I23" s="27"/>
      <c r="J23" s="21"/>
      <c r="K23" s="21"/>
    </row>
    <row r="24" ht="33" customHeight="1" spans="1:11">
      <c r="A24" s="21">
        <v>21</v>
      </c>
      <c r="B24" s="29"/>
      <c r="C24" s="30"/>
      <c r="D24" s="23" t="s">
        <v>43</v>
      </c>
      <c r="E24" s="24" t="s">
        <v>44</v>
      </c>
      <c r="F24" s="25">
        <v>15.3</v>
      </c>
      <c r="G24" s="24">
        <v>1</v>
      </c>
      <c r="H24" s="26"/>
      <c r="I24" s="27"/>
      <c r="J24" s="21"/>
      <c r="K24" s="21"/>
    </row>
    <row r="25" ht="33" customHeight="1" spans="1:11">
      <c r="A25" s="21">
        <v>22</v>
      </c>
      <c r="B25" s="29"/>
      <c r="C25" s="22" t="s">
        <v>52</v>
      </c>
      <c r="D25" s="23" t="s">
        <v>29</v>
      </c>
      <c r="E25" s="24" t="s">
        <v>30</v>
      </c>
      <c r="F25" s="25">
        <f>3.5*1*G25</f>
        <v>3.5</v>
      </c>
      <c r="G25" s="24">
        <v>1</v>
      </c>
      <c r="H25" s="26"/>
      <c r="I25" s="27"/>
      <c r="J25" s="21"/>
      <c r="K25" s="21"/>
    </row>
    <row r="26" ht="41" customHeight="1" spans="1:11">
      <c r="A26" s="21">
        <v>23</v>
      </c>
      <c r="B26" s="29"/>
      <c r="C26" s="30"/>
      <c r="D26" s="23" t="s">
        <v>29</v>
      </c>
      <c r="E26" s="24" t="s">
        <v>53</v>
      </c>
      <c r="F26" s="25">
        <f>1.2*0.6*G26</f>
        <v>0.72</v>
      </c>
      <c r="G26" s="24">
        <v>1</v>
      </c>
      <c r="H26" s="26"/>
      <c r="I26" s="27"/>
      <c r="J26" s="21"/>
      <c r="K26" s="21"/>
    </row>
    <row r="27" ht="53" customHeight="1" spans="1:11">
      <c r="A27" s="21">
        <v>24</v>
      </c>
      <c r="B27" s="35"/>
      <c r="C27" s="22" t="s">
        <v>54</v>
      </c>
      <c r="D27" s="37" t="s">
        <v>41</v>
      </c>
      <c r="E27" s="22" t="s">
        <v>42</v>
      </c>
      <c r="F27" s="40">
        <v>4.2</v>
      </c>
      <c r="G27" s="22">
        <v>2</v>
      </c>
      <c r="H27" s="41"/>
      <c r="I27" s="27"/>
      <c r="J27" s="21"/>
      <c r="K27" s="21"/>
    </row>
    <row r="28" ht="28" customHeight="1" spans="1:11">
      <c r="A28" s="21">
        <v>25</v>
      </c>
      <c r="B28" s="42"/>
      <c r="C28" s="30"/>
      <c r="D28" s="37" t="s">
        <v>43</v>
      </c>
      <c r="E28" s="22" t="s">
        <v>44</v>
      </c>
      <c r="F28" s="38">
        <v>15.3</v>
      </c>
      <c r="G28" s="22">
        <v>1</v>
      </c>
      <c r="H28" s="39"/>
      <c r="I28" s="27"/>
      <c r="J28" s="21"/>
      <c r="K28" s="21"/>
    </row>
    <row r="29" ht="28" customHeight="1" spans="1:11">
      <c r="A29" s="21">
        <v>26</v>
      </c>
      <c r="B29" s="42"/>
      <c r="C29" s="43"/>
      <c r="D29" s="23" t="s">
        <v>55</v>
      </c>
      <c r="E29" s="24"/>
      <c r="F29" s="44"/>
      <c r="G29" s="24">
        <v>1</v>
      </c>
      <c r="H29" s="45"/>
      <c r="I29" s="46"/>
      <c r="J29" s="21"/>
      <c r="K29" s="21"/>
    </row>
    <row r="30" ht="28" customHeight="1" spans="1:11">
      <c r="A30" s="21">
        <v>27</v>
      </c>
      <c r="B30" s="47" t="s">
        <v>56</v>
      </c>
      <c r="C30" s="47"/>
      <c r="D30" s="47"/>
      <c r="E30" s="47"/>
      <c r="F30" s="48"/>
      <c r="G30" s="47"/>
      <c r="H30" s="47"/>
      <c r="I30" s="27"/>
      <c r="J30" s="21"/>
      <c r="K30" s="21"/>
    </row>
    <row r="31" ht="41" customHeight="1" spans="1:11">
      <c r="A31" s="21">
        <v>28</v>
      </c>
      <c r="B31" s="18" t="s">
        <v>57</v>
      </c>
      <c r="C31" s="22" t="s">
        <v>58</v>
      </c>
      <c r="D31" s="23" t="s">
        <v>29</v>
      </c>
      <c r="E31" s="24" t="s">
        <v>30</v>
      </c>
      <c r="F31" s="25">
        <v>3.5</v>
      </c>
      <c r="G31" s="24">
        <v>2</v>
      </c>
      <c r="H31" s="26"/>
      <c r="I31" s="27"/>
      <c r="J31" s="21"/>
      <c r="K31" s="21"/>
    </row>
    <row r="32" ht="41" customHeight="1" spans="1:11">
      <c r="A32" s="21">
        <v>29</v>
      </c>
      <c r="B32" s="18"/>
      <c r="C32" s="34"/>
      <c r="D32" s="23" t="s">
        <v>43</v>
      </c>
      <c r="E32" s="24" t="s">
        <v>59</v>
      </c>
      <c r="F32" s="25">
        <v>13.6</v>
      </c>
      <c r="G32" s="24">
        <v>1</v>
      </c>
      <c r="H32" s="26"/>
      <c r="I32" s="27"/>
      <c r="J32" s="21"/>
      <c r="K32" s="21"/>
    </row>
    <row r="33" ht="36" customHeight="1" spans="1:14">
      <c r="A33" s="21">
        <v>30</v>
      </c>
      <c r="B33" s="18"/>
      <c r="C33" s="22" t="s">
        <v>60</v>
      </c>
      <c r="D33" s="23" t="s">
        <v>29</v>
      </c>
      <c r="E33" s="24" t="s">
        <v>30</v>
      </c>
      <c r="F33" s="25">
        <v>3.5</v>
      </c>
      <c r="G33" s="24">
        <v>2</v>
      </c>
      <c r="H33" s="26"/>
      <c r="I33" s="27"/>
      <c r="J33" s="21"/>
      <c r="K33" s="21"/>
    </row>
    <row r="34" ht="36" customHeight="1" spans="1:14">
      <c r="A34" s="21">
        <v>31</v>
      </c>
      <c r="B34" s="18"/>
      <c r="C34" s="34"/>
      <c r="D34" s="23" t="s">
        <v>43</v>
      </c>
      <c r="E34" s="24" t="s">
        <v>59</v>
      </c>
      <c r="F34" s="25">
        <v>13.6</v>
      </c>
      <c r="G34" s="24">
        <v>1</v>
      </c>
      <c r="H34" s="26"/>
      <c r="I34" s="27"/>
      <c r="J34" s="21"/>
      <c r="K34" s="21"/>
    </row>
    <row r="35" ht="33" customHeight="1" spans="1:14">
      <c r="A35" s="21">
        <v>32</v>
      </c>
      <c r="B35" s="18"/>
      <c r="C35" s="23" t="s">
        <v>61</v>
      </c>
      <c r="D35" s="23" t="s">
        <v>29</v>
      </c>
      <c r="E35" s="24" t="s">
        <v>30</v>
      </c>
      <c r="F35" s="25">
        <v>3.5</v>
      </c>
      <c r="G35" s="24">
        <v>1</v>
      </c>
      <c r="H35" s="26"/>
      <c r="I35" s="27"/>
      <c r="J35" s="21"/>
      <c r="K35" s="21"/>
    </row>
    <row r="36" ht="36" customHeight="1" spans="1:14">
      <c r="A36" s="21">
        <v>33</v>
      </c>
      <c r="B36" s="18"/>
      <c r="C36" s="23" t="s">
        <v>62</v>
      </c>
      <c r="D36" s="23" t="s">
        <v>29</v>
      </c>
      <c r="E36" s="24" t="s">
        <v>30</v>
      </c>
      <c r="F36" s="25">
        <v>3.5</v>
      </c>
      <c r="G36" s="24">
        <v>2</v>
      </c>
      <c r="H36" s="26"/>
      <c r="I36" s="27"/>
      <c r="J36" s="21"/>
      <c r="K36" s="21"/>
    </row>
    <row r="37" ht="33" customHeight="1" spans="1:14">
      <c r="A37" s="21">
        <v>34</v>
      </c>
      <c r="B37" s="18"/>
      <c r="C37" s="23" t="s">
        <v>63</v>
      </c>
      <c r="D37" s="23" t="s">
        <v>29</v>
      </c>
      <c r="E37" s="24" t="s">
        <v>30</v>
      </c>
      <c r="F37" s="25">
        <v>3.5</v>
      </c>
      <c r="G37" s="24">
        <v>1</v>
      </c>
      <c r="H37" s="26"/>
      <c r="I37" s="27"/>
      <c r="J37" s="21"/>
      <c r="K37" s="21"/>
    </row>
    <row r="38" ht="33" customHeight="1" spans="1:14">
      <c r="A38" s="21">
        <v>35</v>
      </c>
      <c r="B38" s="18"/>
      <c r="C38" s="23"/>
      <c r="D38" s="23" t="s">
        <v>64</v>
      </c>
      <c r="E38" s="24" t="s">
        <v>65</v>
      </c>
      <c r="F38" s="25">
        <f>3*1*G38</f>
        <v>3</v>
      </c>
      <c r="G38" s="24">
        <v>1</v>
      </c>
      <c r="H38" s="26"/>
      <c r="I38" s="27"/>
      <c r="J38" s="21"/>
      <c r="K38" s="21"/>
    </row>
    <row r="39" ht="66" customHeight="1" spans="1:14">
      <c r="A39" s="21">
        <v>36</v>
      </c>
      <c r="B39" s="18"/>
      <c r="C39" s="49" t="s">
        <v>66</v>
      </c>
      <c r="D39" s="23" t="s">
        <v>67</v>
      </c>
      <c r="E39" s="24" t="s">
        <v>68</v>
      </c>
      <c r="F39" s="25"/>
      <c r="G39" s="24">
        <v>3</v>
      </c>
      <c r="H39" s="50"/>
      <c r="I39" s="50"/>
      <c r="J39" s="21"/>
      <c r="K39" s="21"/>
    </row>
    <row r="40" ht="66" customHeight="1" spans="1:14">
      <c r="A40" s="21">
        <v>37</v>
      </c>
      <c r="B40" s="18"/>
      <c r="C40" s="22" t="s">
        <v>69</v>
      </c>
      <c r="D40" s="23" t="s">
        <v>70</v>
      </c>
      <c r="E40" s="24" t="s">
        <v>18</v>
      </c>
      <c r="F40" s="45">
        <v>9.52</v>
      </c>
      <c r="G40" s="24">
        <v>1</v>
      </c>
      <c r="H40" s="45"/>
      <c r="I40" s="27"/>
      <c r="J40" s="21"/>
      <c r="K40" s="21"/>
    </row>
    <row r="41" ht="66" customHeight="1" spans="1:14">
      <c r="A41" s="21">
        <v>38</v>
      </c>
      <c r="B41" s="18"/>
      <c r="C41" s="22" t="s">
        <v>71</v>
      </c>
      <c r="D41" s="37" t="s">
        <v>72</v>
      </c>
      <c r="E41" s="24" t="s">
        <v>73</v>
      </c>
      <c r="F41" s="45"/>
      <c r="G41" s="24">
        <v>1</v>
      </c>
      <c r="H41" s="45"/>
      <c r="I41" s="27"/>
      <c r="J41" s="21"/>
      <c r="K41" s="21"/>
    </row>
    <row r="42" ht="66" customHeight="1" spans="1:14">
      <c r="A42" s="21">
        <v>39</v>
      </c>
      <c r="B42" s="18"/>
      <c r="C42" s="34"/>
      <c r="D42" s="51"/>
      <c r="E42" s="22" t="s">
        <v>74</v>
      </c>
      <c r="F42" s="45"/>
      <c r="G42" s="24">
        <v>6</v>
      </c>
      <c r="H42" s="39"/>
      <c r="I42" s="27"/>
      <c r="J42" s="21"/>
      <c r="K42" s="21"/>
    </row>
    <row r="43" ht="42" customHeight="1" spans="1:14">
      <c r="A43" s="21">
        <v>40</v>
      </c>
      <c r="B43" s="18"/>
      <c r="C43" s="23" t="s">
        <v>75</v>
      </c>
      <c r="D43" s="23" t="s">
        <v>76</v>
      </c>
      <c r="E43" s="23" t="s">
        <v>77</v>
      </c>
      <c r="F43" s="25">
        <v>24</v>
      </c>
      <c r="G43" s="24">
        <v>7</v>
      </c>
      <c r="H43" s="24"/>
      <c r="I43" s="46"/>
      <c r="J43" s="52"/>
      <c r="K43" s="52"/>
      <c r="L43" s="53"/>
      <c r="M43" s="53"/>
      <c r="N43" s="53"/>
    </row>
    <row r="44" ht="32" customHeight="1" spans="1:14">
      <c r="A44" s="21">
        <v>41</v>
      </c>
      <c r="B44" s="18"/>
      <c r="C44" s="22" t="s">
        <v>78</v>
      </c>
      <c r="D44" s="23" t="s">
        <v>64</v>
      </c>
      <c r="E44" s="24" t="s">
        <v>79</v>
      </c>
      <c r="F44" s="25">
        <v>6.96</v>
      </c>
      <c r="G44" s="24">
        <v>2</v>
      </c>
      <c r="H44" s="24"/>
      <c r="I44" s="46"/>
      <c r="J44" s="52"/>
      <c r="K44" s="52"/>
      <c r="L44" s="53"/>
      <c r="M44" s="53"/>
      <c r="N44" s="53"/>
    </row>
    <row r="45" ht="40" customHeight="1" spans="1:14">
      <c r="A45" s="21">
        <v>42</v>
      </c>
      <c r="B45" s="18"/>
      <c r="C45" s="30"/>
      <c r="D45" s="23" t="s">
        <v>27</v>
      </c>
      <c r="E45" s="24" t="s">
        <v>80</v>
      </c>
      <c r="F45" s="25"/>
      <c r="G45" s="24">
        <v>4</v>
      </c>
      <c r="H45" s="24"/>
      <c r="I45" s="46"/>
      <c r="J45" s="52"/>
      <c r="K45" s="52"/>
    </row>
    <row r="46" ht="40" customHeight="1" spans="1:14">
      <c r="A46" s="21">
        <v>43</v>
      </c>
      <c r="B46" s="18"/>
      <c r="C46" s="30"/>
      <c r="D46" s="23" t="s">
        <v>81</v>
      </c>
      <c r="E46" s="24"/>
      <c r="F46" s="25"/>
      <c r="G46" s="24">
        <v>1</v>
      </c>
      <c r="H46" s="24"/>
      <c r="I46" s="46"/>
      <c r="J46" s="52"/>
      <c r="K46" s="52"/>
    </row>
    <row r="47" ht="40" customHeight="1" spans="1:14">
      <c r="A47" s="21">
        <v>44</v>
      </c>
      <c r="B47" s="18"/>
      <c r="C47" s="30"/>
      <c r="D47" s="23" t="s">
        <v>82</v>
      </c>
      <c r="E47" s="23" t="s">
        <v>83</v>
      </c>
      <c r="F47" s="25">
        <v>2.4</v>
      </c>
      <c r="G47" s="24">
        <v>4</v>
      </c>
      <c r="H47" s="24"/>
      <c r="I47" s="46"/>
      <c r="J47" s="52"/>
      <c r="K47" s="52"/>
    </row>
    <row r="48" ht="40" customHeight="1" spans="1:14">
      <c r="A48" s="21">
        <v>45</v>
      </c>
      <c r="B48" s="18"/>
      <c r="C48" s="30"/>
      <c r="D48" s="23" t="s">
        <v>55</v>
      </c>
      <c r="E48" s="24"/>
      <c r="F48" s="25"/>
      <c r="G48" s="24">
        <v>1</v>
      </c>
      <c r="H48" s="24"/>
      <c r="I48" s="46"/>
      <c r="J48" s="52"/>
      <c r="K48" s="52"/>
    </row>
    <row r="49" customFormat="1" ht="24" customHeight="1" spans="1:11">
      <c r="A49" s="21">
        <v>46</v>
      </c>
      <c r="B49" s="47"/>
      <c r="C49" s="30"/>
      <c r="D49" s="23" t="s">
        <v>55</v>
      </c>
      <c r="E49" s="24"/>
      <c r="F49" s="25"/>
      <c r="G49" s="24">
        <v>1</v>
      </c>
      <c r="H49" s="24"/>
      <c r="I49" s="46"/>
      <c r="J49" s="54"/>
      <c r="K49" s="54"/>
    </row>
    <row r="50" customFormat="1" ht="24" customHeight="1" spans="1:11">
      <c r="A50" s="21">
        <v>47</v>
      </c>
      <c r="B50" s="47"/>
      <c r="C50" s="34"/>
      <c r="D50" s="37" t="s">
        <v>43</v>
      </c>
      <c r="E50" s="24" t="s">
        <v>84</v>
      </c>
      <c r="F50" s="38">
        <f>19.72+18.7</f>
        <v>38.42</v>
      </c>
      <c r="G50" s="24">
        <v>1</v>
      </c>
      <c r="H50" s="39"/>
      <c r="I50" s="27"/>
      <c r="J50" s="54"/>
      <c r="K50" s="54"/>
    </row>
    <row r="51" customFormat="1" ht="24" customHeight="1" spans="1:11">
      <c r="A51" s="21">
        <v>48</v>
      </c>
      <c r="B51" s="47" t="s">
        <v>56</v>
      </c>
      <c r="C51" s="47"/>
      <c r="D51" s="47"/>
      <c r="E51" s="47"/>
      <c r="F51" s="48"/>
      <c r="G51" s="47"/>
      <c r="H51" s="47"/>
      <c r="I51" s="55"/>
      <c r="J51" s="54"/>
      <c r="K51" s="54"/>
    </row>
    <row r="52" customFormat="1" ht="36" customHeight="1" spans="1:11">
      <c r="A52" s="21">
        <v>49</v>
      </c>
      <c r="B52" s="56" t="s">
        <v>85</v>
      </c>
      <c r="C52" s="24" t="s">
        <v>86</v>
      </c>
      <c r="D52" s="23" t="s">
        <v>87</v>
      </c>
      <c r="E52" s="24" t="s">
        <v>30</v>
      </c>
      <c r="F52" s="25">
        <f>3.5*1*G52</f>
        <v>3.5</v>
      </c>
      <c r="G52" s="24">
        <v>1</v>
      </c>
      <c r="H52" s="24"/>
      <c r="I52" s="27"/>
      <c r="J52" s="54"/>
      <c r="K52" s="54"/>
    </row>
    <row r="53" customFormat="1" ht="36" customHeight="1" spans="1:11">
      <c r="A53" s="21">
        <v>50</v>
      </c>
      <c r="B53" s="56"/>
      <c r="C53" s="24"/>
      <c r="D53" s="23" t="s">
        <v>27</v>
      </c>
      <c r="E53" s="24" t="s">
        <v>73</v>
      </c>
      <c r="F53" s="25"/>
      <c r="G53" s="24">
        <v>2</v>
      </c>
      <c r="H53" s="24"/>
      <c r="I53" s="27"/>
      <c r="J53" s="54"/>
      <c r="K53" s="54"/>
    </row>
    <row r="54" customFormat="1" ht="50" customHeight="1" spans="1:11">
      <c r="A54" s="21">
        <v>51</v>
      </c>
      <c r="B54" s="56"/>
      <c r="C54" s="24"/>
      <c r="D54" s="23" t="s">
        <v>88</v>
      </c>
      <c r="E54" s="24" t="s">
        <v>30</v>
      </c>
      <c r="F54" s="25">
        <f>3.5*1*G54</f>
        <v>3.5</v>
      </c>
      <c r="G54" s="24">
        <v>1</v>
      </c>
      <c r="H54" s="24"/>
      <c r="I54" s="27"/>
      <c r="J54" s="54"/>
      <c r="K54" s="54"/>
    </row>
    <row r="55" customFormat="1" ht="57" customHeight="1" spans="1:11">
      <c r="A55" s="21">
        <v>52</v>
      </c>
      <c r="B55" s="56"/>
      <c r="C55" s="24" t="s">
        <v>89</v>
      </c>
      <c r="D55" s="23" t="s">
        <v>27</v>
      </c>
      <c r="E55" s="24" t="s">
        <v>73</v>
      </c>
      <c r="F55" s="25"/>
      <c r="G55" s="24">
        <v>1</v>
      </c>
      <c r="H55" s="27"/>
      <c r="I55" s="27"/>
      <c r="J55" s="54"/>
      <c r="K55" s="54"/>
    </row>
    <row r="56" customFormat="1" ht="54" customHeight="1" spans="1:11">
      <c r="A56" s="21">
        <v>53</v>
      </c>
      <c r="B56" s="56"/>
      <c r="C56" s="22" t="s">
        <v>90</v>
      </c>
      <c r="D56" s="23" t="s">
        <v>27</v>
      </c>
      <c r="E56" s="24" t="s">
        <v>73</v>
      </c>
      <c r="F56" s="25"/>
      <c r="G56" s="24">
        <v>1</v>
      </c>
      <c r="H56" s="24"/>
      <c r="I56" s="27"/>
      <c r="J56" s="54"/>
      <c r="K56" s="54"/>
    </row>
    <row r="57" customFormat="1" ht="48" customHeight="1" spans="1:11">
      <c r="A57" s="21">
        <v>54</v>
      </c>
      <c r="B57" s="56"/>
      <c r="C57" s="30"/>
      <c r="D57" s="23" t="s">
        <v>88</v>
      </c>
      <c r="E57" s="24" t="s">
        <v>30</v>
      </c>
      <c r="F57" s="25">
        <f>3.5*1*G57</f>
        <v>3.5</v>
      </c>
      <c r="G57" s="24">
        <v>1</v>
      </c>
      <c r="H57" s="24"/>
      <c r="I57" s="27"/>
      <c r="J57" s="54"/>
      <c r="K57" s="54"/>
    </row>
    <row r="58" customFormat="1" ht="48" customHeight="1" spans="1:11">
      <c r="A58" s="21">
        <v>55</v>
      </c>
      <c r="B58" s="56"/>
      <c r="C58" s="34"/>
      <c r="D58" s="37" t="s">
        <v>43</v>
      </c>
      <c r="E58" s="24" t="s">
        <v>91</v>
      </c>
      <c r="F58" s="38">
        <v>21</v>
      </c>
      <c r="G58" s="24">
        <v>1</v>
      </c>
      <c r="H58" s="39"/>
      <c r="I58" s="27"/>
      <c r="J58" s="54"/>
      <c r="K58" s="54"/>
    </row>
    <row r="59" customFormat="1" ht="45" customHeight="1" spans="1:11">
      <c r="A59" s="21">
        <v>56</v>
      </c>
      <c r="B59" s="56"/>
      <c r="C59" s="24" t="s">
        <v>92</v>
      </c>
      <c r="D59" s="23" t="s">
        <v>87</v>
      </c>
      <c r="E59" s="24" t="s">
        <v>30</v>
      </c>
      <c r="F59" s="25">
        <f>3.5*1*G59</f>
        <v>3.5</v>
      </c>
      <c r="G59" s="24">
        <v>1</v>
      </c>
      <c r="H59" s="24"/>
      <c r="I59" s="27"/>
      <c r="J59" s="54"/>
      <c r="K59" s="54"/>
    </row>
    <row r="60" customFormat="1" ht="49" customHeight="1" spans="1:11">
      <c r="A60" s="21">
        <v>57</v>
      </c>
      <c r="B60" s="56"/>
      <c r="C60" s="24" t="s">
        <v>93</v>
      </c>
      <c r="D60" s="23" t="s">
        <v>94</v>
      </c>
      <c r="E60" s="24" t="s">
        <v>79</v>
      </c>
      <c r="F60" s="25">
        <v>6.96</v>
      </c>
      <c r="G60" s="24">
        <v>2</v>
      </c>
      <c r="H60" s="24"/>
      <c r="I60" s="27"/>
      <c r="J60" s="54"/>
      <c r="K60" s="54"/>
    </row>
    <row r="61" customFormat="1" ht="36" customHeight="1" spans="1:11">
      <c r="A61" s="21">
        <v>58</v>
      </c>
      <c r="B61" s="56"/>
      <c r="C61" s="24"/>
      <c r="D61" s="23" t="s">
        <v>27</v>
      </c>
      <c r="E61" s="24" t="s">
        <v>80</v>
      </c>
      <c r="F61" s="25"/>
      <c r="G61" s="24">
        <v>4</v>
      </c>
      <c r="H61" s="24"/>
      <c r="I61" s="27"/>
      <c r="J61" s="54"/>
      <c r="K61" s="54"/>
    </row>
    <row r="62" customFormat="1" ht="57" customHeight="1" spans="1:11">
      <c r="A62" s="21">
        <v>59</v>
      </c>
      <c r="B62" s="56"/>
      <c r="C62" s="57" t="s">
        <v>14</v>
      </c>
      <c r="D62" s="23" t="s">
        <v>67</v>
      </c>
      <c r="E62" s="24" t="s">
        <v>68</v>
      </c>
      <c r="F62" s="25"/>
      <c r="G62" s="24">
        <v>3</v>
      </c>
      <c r="H62" s="24"/>
      <c r="I62" s="27"/>
      <c r="J62" s="54"/>
      <c r="K62" s="54"/>
    </row>
    <row r="63" customFormat="1" ht="49" customHeight="1" spans="1:11">
      <c r="A63" s="21">
        <v>60</v>
      </c>
      <c r="B63" s="56"/>
      <c r="C63" s="57"/>
      <c r="D63" s="23" t="s">
        <v>27</v>
      </c>
      <c r="E63" s="24" t="s">
        <v>73</v>
      </c>
      <c r="F63" s="25"/>
      <c r="G63" s="24">
        <v>1</v>
      </c>
      <c r="H63" s="24"/>
      <c r="I63" s="27"/>
      <c r="J63" s="54"/>
      <c r="K63" s="54"/>
    </row>
    <row r="64" customFormat="1" ht="43" customHeight="1" spans="1:11">
      <c r="A64" s="21">
        <v>61</v>
      </c>
      <c r="B64" s="56"/>
      <c r="C64" s="57"/>
      <c r="D64" s="23"/>
      <c r="E64" s="24" t="s">
        <v>74</v>
      </c>
      <c r="F64" s="25"/>
      <c r="G64" s="24">
        <v>6</v>
      </c>
      <c r="H64" s="24"/>
      <c r="I64" s="27"/>
      <c r="J64" s="54"/>
      <c r="K64" s="54"/>
    </row>
    <row r="65" customFormat="1" ht="45" customHeight="1" spans="1:11">
      <c r="A65" s="21">
        <v>62</v>
      </c>
      <c r="B65" s="47" t="s">
        <v>56</v>
      </c>
      <c r="C65" s="47"/>
      <c r="D65" s="47"/>
      <c r="E65" s="47"/>
      <c r="F65" s="48"/>
      <c r="G65" s="47"/>
      <c r="H65" s="47"/>
      <c r="I65" s="27"/>
      <c r="J65" s="54"/>
      <c r="K65" s="54"/>
    </row>
    <row r="66" customFormat="1" ht="41" customHeight="1" spans="1:11">
      <c r="A66" s="21">
        <v>63</v>
      </c>
      <c r="B66" s="58" t="s">
        <v>95</v>
      </c>
      <c r="C66" s="23" t="s">
        <v>96</v>
      </c>
      <c r="D66" s="23" t="s">
        <v>97</v>
      </c>
      <c r="E66" s="24" t="s">
        <v>98</v>
      </c>
      <c r="F66" s="25"/>
      <c r="G66" s="24">
        <v>6</v>
      </c>
      <c r="H66" s="24"/>
      <c r="I66" s="27"/>
      <c r="J66" s="54"/>
      <c r="K66" s="54"/>
    </row>
    <row r="67" customFormat="1" ht="38" customHeight="1" spans="1:11">
      <c r="A67" s="21">
        <v>64</v>
      </c>
      <c r="B67" s="58"/>
      <c r="C67" s="23" t="s">
        <v>99</v>
      </c>
      <c r="D67" s="23" t="s">
        <v>97</v>
      </c>
      <c r="E67" s="24" t="s">
        <v>100</v>
      </c>
      <c r="F67" s="25"/>
      <c r="G67" s="24">
        <v>3</v>
      </c>
      <c r="H67" s="24"/>
      <c r="I67" s="27"/>
      <c r="J67" s="54"/>
      <c r="K67" s="54"/>
    </row>
    <row r="68" customFormat="1" ht="42" customHeight="1" spans="1:11">
      <c r="A68" s="21">
        <v>65</v>
      </c>
      <c r="B68" s="58"/>
      <c r="C68" s="23" t="s">
        <v>101</v>
      </c>
      <c r="D68" s="23" t="s">
        <v>97</v>
      </c>
      <c r="E68" s="24" t="s">
        <v>98</v>
      </c>
      <c r="F68" s="25"/>
      <c r="G68" s="24">
        <v>3</v>
      </c>
      <c r="H68" s="24"/>
      <c r="I68" s="27"/>
      <c r="J68" s="54"/>
      <c r="K68" s="54"/>
    </row>
    <row r="69" customFormat="1" ht="48" customHeight="1" spans="1:11">
      <c r="A69" s="21">
        <v>66</v>
      </c>
      <c r="B69" s="58"/>
      <c r="C69" s="23" t="s">
        <v>102</v>
      </c>
      <c r="D69" s="23" t="s">
        <v>103</v>
      </c>
      <c r="E69" s="24" t="s">
        <v>104</v>
      </c>
      <c r="F69" s="25">
        <f>0.5*0.9*G69</f>
        <v>1.35</v>
      </c>
      <c r="G69" s="24">
        <v>3</v>
      </c>
      <c r="H69" s="24"/>
      <c r="I69" s="27"/>
      <c r="J69" s="54"/>
      <c r="K69" s="54"/>
    </row>
    <row r="70" customFormat="1" ht="36" customHeight="1" spans="1:11">
      <c r="A70" s="21">
        <v>67</v>
      </c>
      <c r="B70" s="58"/>
      <c r="C70" s="23" t="s">
        <v>105</v>
      </c>
      <c r="D70" s="23" t="s">
        <v>106</v>
      </c>
      <c r="E70" s="24" t="s">
        <v>107</v>
      </c>
      <c r="F70" s="25"/>
      <c r="G70" s="24">
        <v>27</v>
      </c>
      <c r="H70" s="24"/>
      <c r="I70" s="27"/>
      <c r="J70" s="54"/>
      <c r="K70" s="54"/>
    </row>
    <row r="71" customFormat="1" ht="48" customHeight="1" spans="1:11">
      <c r="A71" s="21">
        <v>68</v>
      </c>
      <c r="B71" s="58"/>
      <c r="C71" s="23" t="s">
        <v>108</v>
      </c>
      <c r="D71" s="23" t="s">
        <v>109</v>
      </c>
      <c r="E71" s="24" t="s">
        <v>107</v>
      </c>
      <c r="F71" s="25"/>
      <c r="G71" s="24">
        <v>10</v>
      </c>
      <c r="H71" s="24"/>
      <c r="I71" s="27"/>
      <c r="J71" s="54"/>
      <c r="K71" s="54"/>
    </row>
    <row r="72" customFormat="1" ht="41" customHeight="1" spans="1:11">
      <c r="A72" s="21">
        <v>69</v>
      </c>
      <c r="B72" s="58"/>
      <c r="C72" s="23" t="s">
        <v>110</v>
      </c>
      <c r="D72" s="23" t="s">
        <v>111</v>
      </c>
      <c r="E72" s="24" t="s">
        <v>112</v>
      </c>
      <c r="F72" s="25"/>
      <c r="G72" s="24">
        <v>30</v>
      </c>
      <c r="H72" s="24"/>
      <c r="I72" s="27"/>
      <c r="J72" s="54"/>
      <c r="K72" s="54"/>
    </row>
    <row r="73" customFormat="1" ht="36" customHeight="1" spans="1:11">
      <c r="A73" s="21">
        <v>70</v>
      </c>
      <c r="B73" s="58"/>
      <c r="C73" s="23" t="s">
        <v>113</v>
      </c>
      <c r="D73" s="23" t="s">
        <v>114</v>
      </c>
      <c r="E73" s="24" t="s">
        <v>115</v>
      </c>
      <c r="F73" s="25"/>
      <c r="G73" s="24">
        <v>2</v>
      </c>
      <c r="H73" s="24"/>
      <c r="I73" s="27"/>
      <c r="J73" s="54"/>
      <c r="K73" s="54"/>
    </row>
    <row r="74" customFormat="1" ht="35" customHeight="1" spans="1:11">
      <c r="A74" s="21">
        <v>71</v>
      </c>
      <c r="B74" s="58"/>
      <c r="C74" s="23" t="s">
        <v>116</v>
      </c>
      <c r="D74" s="23" t="s">
        <v>117</v>
      </c>
      <c r="E74" s="24" t="s">
        <v>118</v>
      </c>
      <c r="F74" s="25"/>
      <c r="G74" s="24">
        <v>4</v>
      </c>
      <c r="H74" s="24"/>
      <c r="I74" s="27"/>
      <c r="J74" s="54"/>
      <c r="K74" s="54"/>
    </row>
    <row r="75" customFormat="1" ht="43" customHeight="1" spans="1:11">
      <c r="A75" s="21">
        <v>72</v>
      </c>
      <c r="B75" s="58"/>
      <c r="C75" s="23" t="s">
        <v>119</v>
      </c>
      <c r="D75" s="23" t="s">
        <v>120</v>
      </c>
      <c r="E75" s="24" t="s">
        <v>40</v>
      </c>
      <c r="F75" s="25">
        <f>0.6*0.9*G75</f>
        <v>0.54</v>
      </c>
      <c r="G75" s="24">
        <v>1</v>
      </c>
      <c r="H75" s="24"/>
      <c r="I75" s="27"/>
      <c r="J75" s="54"/>
      <c r="K75" s="54"/>
    </row>
    <row r="76" s="2" customFormat="1" ht="30" customHeight="1" spans="1:11">
      <c r="A76" s="21">
        <v>73</v>
      </c>
      <c r="B76" s="59" t="s">
        <v>56</v>
      </c>
      <c r="C76" s="60"/>
      <c r="D76" s="60"/>
      <c r="E76" s="60"/>
      <c r="F76" s="61"/>
      <c r="G76" s="60"/>
      <c r="H76" s="62"/>
      <c r="I76" s="27"/>
      <c r="J76" s="63"/>
      <c r="K76" s="63"/>
    </row>
    <row r="77" s="2" customFormat="1" ht="16" customHeight="1" spans="1:11">
      <c r="A77" s="21">
        <v>74</v>
      </c>
      <c r="B77" s="64"/>
      <c r="C77" s="64"/>
      <c r="D77" s="64"/>
      <c r="E77" s="64"/>
      <c r="F77" s="65"/>
      <c r="G77" s="64"/>
      <c r="H77" s="64"/>
      <c r="I77" s="64"/>
      <c r="J77" s="64"/>
      <c r="K77" s="66"/>
    </row>
    <row r="78" s="2" customFormat="1" ht="105" customHeight="1" spans="1:11">
      <c r="A78" s="21">
        <v>75</v>
      </c>
      <c r="B78" s="67" t="s">
        <v>121</v>
      </c>
      <c r="C78" s="68" t="s">
        <v>122</v>
      </c>
      <c r="D78" s="68" t="s">
        <v>123</v>
      </c>
      <c r="E78" s="27" t="s">
        <v>124</v>
      </c>
      <c r="F78" s="69">
        <v>1005.75</v>
      </c>
      <c r="G78" s="27">
        <v>1</v>
      </c>
      <c r="H78" s="27"/>
      <c r="I78" s="27"/>
      <c r="J78" s="63"/>
      <c r="K78" s="63"/>
    </row>
    <row r="79" s="2" customFormat="1" ht="109" customHeight="1" spans="1:11">
      <c r="A79" s="21">
        <v>76</v>
      </c>
      <c r="B79" s="67"/>
      <c r="C79" s="68" t="s">
        <v>125</v>
      </c>
      <c r="D79" s="68" t="s">
        <v>123</v>
      </c>
      <c r="E79" s="27"/>
      <c r="F79" s="69"/>
      <c r="G79" s="27"/>
      <c r="H79" s="27"/>
      <c r="I79" s="27"/>
      <c r="J79" s="63"/>
      <c r="K79" s="63"/>
    </row>
    <row r="80" s="2" customFormat="1" ht="78" customHeight="1" spans="1:11">
      <c r="A80" s="21">
        <v>77</v>
      </c>
      <c r="B80" s="67"/>
      <c r="C80" s="68" t="s">
        <v>126</v>
      </c>
      <c r="D80" s="68" t="s">
        <v>123</v>
      </c>
      <c r="E80" s="27"/>
      <c r="F80" s="69"/>
      <c r="G80" s="27"/>
      <c r="H80" s="27"/>
      <c r="I80" s="27"/>
      <c r="J80" s="63"/>
      <c r="K80" s="63"/>
    </row>
    <row r="81" s="2" customFormat="1" ht="78" customHeight="1" spans="1:11">
      <c r="A81" s="21">
        <v>78</v>
      </c>
      <c r="B81" s="70"/>
      <c r="C81" s="71" t="s">
        <v>127</v>
      </c>
      <c r="D81" s="68" t="s">
        <v>128</v>
      </c>
      <c r="E81" s="27" t="s">
        <v>129</v>
      </c>
      <c r="F81" s="69"/>
      <c r="G81" s="27">
        <v>4</v>
      </c>
      <c r="H81" s="27"/>
      <c r="I81" s="27"/>
      <c r="J81" s="63"/>
      <c r="K81" s="63"/>
    </row>
    <row r="82" s="2" customFormat="1" ht="87" customHeight="1" spans="1:11">
      <c r="A82" s="21">
        <v>79</v>
      </c>
      <c r="B82" s="72" t="s">
        <v>130</v>
      </c>
      <c r="C82" s="71" t="s">
        <v>131</v>
      </c>
      <c r="D82" s="68" t="s">
        <v>123</v>
      </c>
      <c r="E82" s="73" t="s">
        <v>132</v>
      </c>
      <c r="F82" s="74">
        <f>43.5*2.35</f>
        <v>102.225</v>
      </c>
      <c r="G82" s="6">
        <v>1</v>
      </c>
      <c r="H82" s="55"/>
      <c r="I82" s="27"/>
      <c r="J82" s="63"/>
      <c r="K82" s="63"/>
    </row>
    <row r="83" customFormat="1" ht="36" customHeight="1" spans="1:11">
      <c r="A83" s="21">
        <v>80</v>
      </c>
      <c r="B83" s="75" t="s">
        <v>56</v>
      </c>
      <c r="C83" s="76"/>
      <c r="D83" s="76"/>
      <c r="E83" s="75"/>
      <c r="F83" s="77"/>
      <c r="G83" s="75"/>
      <c r="H83" s="75"/>
      <c r="I83" s="27"/>
      <c r="J83" s="54"/>
      <c r="K83" s="54"/>
    </row>
    <row r="84" customFormat="1" ht="9" customHeight="1" spans="1:11">
      <c r="A84" s="21">
        <v>81</v>
      </c>
      <c r="B84" s="78"/>
      <c r="C84" s="78"/>
      <c r="D84" s="78"/>
      <c r="E84" s="78"/>
      <c r="F84" s="79"/>
      <c r="G84" s="78"/>
      <c r="H84" s="78"/>
      <c r="I84" s="78"/>
      <c r="J84" s="78"/>
      <c r="K84" s="80"/>
    </row>
    <row r="85" ht="36" customHeight="1" spans="1:11">
      <c r="A85" s="21">
        <v>82</v>
      </c>
      <c r="B85" s="54"/>
      <c r="C85" s="81"/>
      <c r="D85" s="81"/>
      <c r="E85" s="82"/>
      <c r="F85" s="83"/>
      <c r="G85" s="82"/>
      <c r="H85" s="82"/>
      <c r="I85" s="84"/>
      <c r="J85" s="54"/>
      <c r="K85" s="54"/>
    </row>
    <row r="86" s="3" customFormat="1" ht="57" customHeight="1" spans="1:11">
      <c r="A86" s="21">
        <v>83</v>
      </c>
      <c r="B86" s="85" t="s">
        <v>133</v>
      </c>
      <c r="C86" s="86" t="s">
        <v>134</v>
      </c>
      <c r="D86" s="87" t="s">
        <v>135</v>
      </c>
      <c r="E86" s="88" t="s">
        <v>136</v>
      </c>
      <c r="F86" s="89">
        <v>397.2</v>
      </c>
      <c r="G86" s="90">
        <v>1</v>
      </c>
      <c r="H86" s="91"/>
      <c r="I86" s="91"/>
      <c r="J86" s="92"/>
      <c r="K86" s="92"/>
    </row>
    <row r="87" s="3" customFormat="1" ht="92" customHeight="1" spans="1:11">
      <c r="A87" s="21"/>
      <c r="B87" s="93"/>
      <c r="C87" s="94" t="s">
        <v>137</v>
      </c>
      <c r="D87" s="87" t="s">
        <v>138</v>
      </c>
      <c r="E87" s="88" t="s">
        <v>136</v>
      </c>
      <c r="F87" s="89">
        <v>397.2</v>
      </c>
      <c r="G87" s="90">
        <v>1</v>
      </c>
      <c r="H87" s="91"/>
      <c r="I87" s="46"/>
      <c r="J87" s="95"/>
      <c r="K87" s="95"/>
    </row>
    <row r="88" ht="32" customHeight="1" spans="1:11">
      <c r="A88" s="21">
        <v>85</v>
      </c>
      <c r="B88" s="96" t="s">
        <v>56</v>
      </c>
      <c r="C88" s="97"/>
      <c r="D88" s="97"/>
      <c r="E88" s="97"/>
      <c r="F88" s="97"/>
      <c r="G88" s="97"/>
      <c r="H88" s="98"/>
      <c r="I88" s="21"/>
      <c r="J88" s="36"/>
      <c r="K88" s="36"/>
    </row>
    <row r="89" ht="36" customHeight="1" spans="1:11">
      <c r="A89" s="21">
        <v>86</v>
      </c>
      <c r="B89" s="99" t="s">
        <v>139</v>
      </c>
      <c r="C89" s="100"/>
      <c r="D89" s="100"/>
      <c r="E89" s="100"/>
      <c r="F89" s="101"/>
      <c r="G89" s="100"/>
      <c r="H89" s="102"/>
      <c r="I89" s="103"/>
      <c r="J89" s="104"/>
      <c r="K89" s="104"/>
    </row>
    <row r="90" ht="32" customHeight="1" spans="1:11">
      <c r="A90" s="21">
        <v>87</v>
      </c>
      <c r="B90" s="54"/>
      <c r="C90" s="81"/>
      <c r="D90" s="81"/>
      <c r="E90" s="82"/>
      <c r="F90" s="83"/>
      <c r="G90" s="82"/>
      <c r="H90" s="82"/>
      <c r="I90" s="84"/>
      <c r="J90" s="54"/>
      <c r="K90" s="54"/>
    </row>
    <row r="91" ht="33" customHeight="1" spans="1:11">
      <c r="A91" s="21">
        <v>88</v>
      </c>
      <c r="B91" s="105" t="s">
        <v>140</v>
      </c>
      <c r="C91" s="106"/>
      <c r="D91" s="106"/>
      <c r="E91" s="107"/>
      <c r="F91" s="108"/>
      <c r="G91" s="107"/>
      <c r="H91" s="21"/>
      <c r="I91" s="21" t="s">
        <v>141</v>
      </c>
      <c r="J91" s="36"/>
      <c r="K91" s="36"/>
    </row>
    <row r="92" ht="33" customHeight="1" spans="1:11">
      <c r="A92" s="21">
        <v>89</v>
      </c>
      <c r="B92" s="105" t="s">
        <v>142</v>
      </c>
      <c r="C92" s="106"/>
      <c r="D92" s="106"/>
      <c r="E92" s="107"/>
      <c r="F92" s="107"/>
      <c r="G92" s="107"/>
      <c r="H92" s="21"/>
      <c r="I92" s="21" t="s">
        <v>141</v>
      </c>
      <c r="J92" s="36"/>
      <c r="K92" s="36"/>
    </row>
    <row r="93" ht="38" customHeight="1" spans="1:11">
      <c r="A93" s="21">
        <v>90</v>
      </c>
      <c r="B93" s="109" t="s">
        <v>143</v>
      </c>
      <c r="C93" s="110">
        <v>0.09</v>
      </c>
      <c r="D93" s="111"/>
      <c r="E93" s="112"/>
      <c r="F93" s="112"/>
      <c r="G93" s="112"/>
      <c r="H93" s="113"/>
      <c r="I93" s="103" t="s">
        <v>141</v>
      </c>
      <c r="J93" s="104"/>
      <c r="K93" s="36"/>
    </row>
    <row r="94" ht="33" customHeight="1" spans="1:11">
      <c r="A94" s="21">
        <v>91</v>
      </c>
      <c r="B94" s="109" t="s">
        <v>144</v>
      </c>
      <c r="C94" s="111"/>
      <c r="D94" s="111"/>
      <c r="E94" s="112"/>
      <c r="F94" s="112"/>
      <c r="G94" s="112"/>
      <c r="H94" s="113"/>
      <c r="I94" s="103" t="s">
        <v>141</v>
      </c>
      <c r="J94" s="104"/>
      <c r="K94" s="36"/>
    </row>
    <row r="95" ht="30" customHeight="1" spans="1:11">
      <c r="A95" s="21">
        <v>92</v>
      </c>
      <c r="B95" s="114" t="s">
        <v>145</v>
      </c>
      <c r="C95" s="115"/>
      <c r="D95" s="115"/>
      <c r="E95" s="116"/>
      <c r="F95" s="117"/>
      <c r="G95" s="116"/>
      <c r="H95" s="118"/>
      <c r="I95" s="119"/>
      <c r="J95" s="103"/>
      <c r="K95" s="103"/>
    </row>
    <row r="96" ht="47" customHeight="1" spans="1:11">
      <c r="A96" s="120"/>
      <c r="B96" s="21"/>
      <c r="C96" s="121"/>
      <c r="D96" s="121"/>
      <c r="E96" s="21"/>
      <c r="F96" s="107"/>
      <c r="G96" s="21"/>
      <c r="H96" s="21"/>
      <c r="I96" s="21"/>
      <c r="J96" s="21"/>
      <c r="K96" s="21"/>
    </row>
  </sheetData>
  <autoFilter xmlns:etc="http://www.wps.cn/officeDocument/2017/etCustomData" ref="A1:K96" etc:filterBottomFollowUsedRange="0">
    <extLst/>
  </autoFilter>
  <mergeCells count="41">
    <mergeCell ref="A1:K1"/>
    <mergeCell ref="A2:K2"/>
    <mergeCell ref="B30:H30"/>
    <mergeCell ref="B51:H51"/>
    <mergeCell ref="B65:H65"/>
    <mergeCell ref="B76:H76"/>
    <mergeCell ref="B83:H83"/>
    <mergeCell ref="B88:H88"/>
    <mergeCell ref="B89:H89"/>
    <mergeCell ref="B95:H95"/>
    <mergeCell ref="A96:K96"/>
    <mergeCell ref="B4:B11"/>
    <mergeCell ref="B13:B27"/>
    <mergeCell ref="B31:B43"/>
    <mergeCell ref="B44:B48"/>
    <mergeCell ref="B52:B64"/>
    <mergeCell ref="B66:B75"/>
    <mergeCell ref="B78:B80"/>
    <mergeCell ref="B86:B87"/>
    <mergeCell ref="C4:C9"/>
    <mergeCell ref="C10:C12"/>
    <mergeCell ref="C13:C18"/>
    <mergeCell ref="C19:C23"/>
    <mergeCell ref="C25:C26"/>
    <mergeCell ref="C27:C28"/>
    <mergeCell ref="C31:C32"/>
    <mergeCell ref="C33:C34"/>
    <mergeCell ref="C37:C38"/>
    <mergeCell ref="C41:C42"/>
    <mergeCell ref="C44:C50"/>
    <mergeCell ref="C52:C54"/>
    <mergeCell ref="C56:C58"/>
    <mergeCell ref="C60:C61"/>
    <mergeCell ref="C62:C64"/>
    <mergeCell ref="D41:D42"/>
    <mergeCell ref="D63:D64"/>
    <mergeCell ref="E78:E80"/>
    <mergeCell ref="F78:F80"/>
    <mergeCell ref="G78:G80"/>
    <mergeCell ref="H78:H80"/>
    <mergeCell ref="I78:I8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Irene</cp:lastModifiedBy>
  <dcterms:created xsi:type="dcterms:W3CDTF">2025-06-28T02:03:00Z</dcterms:created>
  <dcterms:modified xsi:type="dcterms:W3CDTF">2025-12-05T04:48:29Z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C8739CD19F5649EA92012E052429D2AA_13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